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ax\Benefits\Health Insurance Rates\"/>
    </mc:Choice>
  </mc:AlternateContent>
  <bookViews>
    <workbookView xWindow="0" yWindow="0" windowWidth="19200" windowHeight="10860"/>
  </bookViews>
  <sheets>
    <sheet name="FY21 Jul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34" i="1"/>
  <c r="E34" i="1"/>
  <c r="F33" i="1"/>
  <c r="F21" i="1"/>
  <c r="E21" i="1"/>
  <c r="D20" i="1"/>
  <c r="F20" i="1" s="1"/>
  <c r="D17" i="1"/>
  <c r="F17" i="1" s="1"/>
  <c r="D16" i="1"/>
  <c r="E16" i="1" s="1"/>
  <c r="D15" i="1"/>
  <c r="E15" i="1" s="1"/>
  <c r="F14" i="1"/>
  <c r="D11" i="1"/>
  <c r="F11" i="1" s="1"/>
  <c r="D10" i="1"/>
  <c r="E10" i="1" s="1"/>
  <c r="E9" i="1"/>
  <c r="D8" i="1"/>
  <c r="F8" i="1" s="1"/>
  <c r="E11" i="1" l="1"/>
  <c r="E17" i="1"/>
  <c r="E8" i="1"/>
  <c r="E20" i="1"/>
</calcChain>
</file>

<file path=xl/sharedStrings.xml><?xml version="1.0" encoding="utf-8"?>
<sst xmlns="http://schemas.openxmlformats.org/spreadsheetml/2006/main" count="54" uniqueCount="33">
  <si>
    <t>Network Blue</t>
  </si>
  <si>
    <t>Blue Care Elect PPO</t>
  </si>
  <si>
    <t>Coverage</t>
  </si>
  <si>
    <t>Employee</t>
  </si>
  <si>
    <t>Amount</t>
  </si>
  <si>
    <t>Cost (annual)</t>
  </si>
  <si>
    <t>Basic Life</t>
  </si>
  <si>
    <t>TOWN OF CARVER</t>
  </si>
  <si>
    <t>FY 21 BENEFITS / DEDUCTION AMOUNTS</t>
  </si>
  <si>
    <t>10 Deductions</t>
  </si>
  <si>
    <t>Monthly Premium</t>
  </si>
  <si>
    <t>Employee Monthly Premium</t>
  </si>
  <si>
    <t>12 Month Pymts</t>
  </si>
  <si>
    <t>10 Month Pymts</t>
  </si>
  <si>
    <t>MONTHLY AMT</t>
  </si>
  <si>
    <t>PLAN TYPE</t>
  </si>
  <si>
    <t>EMPLOYER / EMPLOYEE SPLIT</t>
  </si>
  <si>
    <t>Health Insurance - BCBS</t>
  </si>
  <si>
    <t>Medex - (Retirees)</t>
  </si>
  <si>
    <t>IND</t>
  </si>
  <si>
    <t>FAMILY</t>
  </si>
  <si>
    <t>75 / 25</t>
  </si>
  <si>
    <t>50 / 50</t>
  </si>
  <si>
    <t>INDIVIDUAL</t>
  </si>
  <si>
    <t>IND &amp; SPOUSE</t>
  </si>
  <si>
    <t>IND w/ CHILDREN</t>
  </si>
  <si>
    <t>Blue 20/20 Vision  - 100% EMPLOYEE PAID</t>
  </si>
  <si>
    <t>Altus Dental  - 100% EMPLOYEE PAID</t>
  </si>
  <si>
    <t>50/50 (POLICE CONTRACT)</t>
  </si>
  <si>
    <t>HMO Blue Select 1000 Deductable - SCHOOL ONLY</t>
  </si>
  <si>
    <t>50/50 Splits are for Town employees HIRED AFTER 7/1/16</t>
  </si>
  <si>
    <t>Bi-Weekly        Deductions (24)</t>
  </si>
  <si>
    <t>(School Only)  Bi-Weekly        Deductions (19)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</si>
</sst>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43" fontId="0" fillId="0" borderId="0" xfId="1" applyFont="1"/>
    <xf numFmtId="0" fontId="0" fillId="2" borderId="2" xfId="0" applyFill="1" applyBorder="1"/>
    <xf numFmtId="43" fontId="0" fillId="2" borderId="2" xfId="1" applyFont="1" applyFill="1" applyBorder="1"/>
    <xf numFmtId="0" fontId="0" fillId="2" borderId="0" xfId="0" applyFill="1" applyBorder="1"/>
    <xf numFmtId="43" fontId="0" fillId="2" borderId="5" xfId="1" applyFont="1" applyFill="1" applyBorder="1"/>
    <xf numFmtId="0" fontId="1" fillId="0" borderId="8" xfId="0" applyFont="1" applyBorder="1"/>
    <xf numFmtId="43" fontId="0" fillId="0" borderId="0" xfId="1" applyFont="1" applyBorder="1"/>
    <xf numFmtId="43" fontId="0" fillId="0" borderId="2" xfId="1" applyFont="1" applyBorder="1"/>
    <xf numFmtId="43" fontId="0" fillId="0" borderId="3" xfId="1" applyFont="1" applyBorder="1"/>
    <xf numFmtId="0" fontId="0" fillId="0" borderId="3" xfId="0" applyBorder="1"/>
    <xf numFmtId="43" fontId="0" fillId="0" borderId="9" xfId="1" applyFont="1" applyFill="1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43" fontId="0" fillId="2" borderId="0" xfId="1" applyFont="1" applyFill="1" applyBorder="1"/>
    <xf numFmtId="0" fontId="0" fillId="0" borderId="8" xfId="0" applyBorder="1"/>
    <xf numFmtId="43" fontId="0" fillId="0" borderId="8" xfId="1" applyFont="1" applyBorder="1"/>
    <xf numFmtId="0" fontId="0" fillId="0" borderId="0" xfId="0" applyBorder="1"/>
    <xf numFmtId="0" fontId="4" fillId="0" borderId="8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9" xfId="0" applyFont="1" applyBorder="1"/>
    <xf numFmtId="0" fontId="0" fillId="0" borderId="9" xfId="0" applyBorder="1"/>
    <xf numFmtId="43" fontId="0" fillId="0" borderId="8" xfId="1" applyFont="1" applyFill="1" applyBorder="1"/>
    <xf numFmtId="43" fontId="0" fillId="0" borderId="9" xfId="1" applyFont="1" applyBorder="1"/>
    <xf numFmtId="0" fontId="2" fillId="0" borderId="11" xfId="0" applyFont="1" applyFill="1" applyBorder="1"/>
    <xf numFmtId="0" fontId="2" fillId="0" borderId="6" xfId="0" applyFont="1" applyBorder="1"/>
    <xf numFmtId="43" fontId="0" fillId="0" borderId="0" xfId="1" applyFont="1" applyFill="1" applyBorder="1"/>
    <xf numFmtId="0" fontId="0" fillId="0" borderId="7" xfId="0" applyBorder="1"/>
    <xf numFmtId="0" fontId="0" fillId="3" borderId="7" xfId="0" applyFill="1" applyBorder="1"/>
    <xf numFmtId="0" fontId="0" fillId="3" borderId="8" xfId="0" applyFill="1" applyBorder="1"/>
    <xf numFmtId="0" fontId="0" fillId="4" borderId="0" xfId="0" applyFill="1" applyBorder="1"/>
    <xf numFmtId="43" fontId="0" fillId="4" borderId="0" xfId="1" applyFont="1" applyFill="1" applyBorder="1"/>
    <xf numFmtId="43" fontId="0" fillId="0" borderId="5" xfId="1" applyFont="1" applyFill="1" applyBorder="1"/>
    <xf numFmtId="0" fontId="2" fillId="0" borderId="1" xfId="0" applyFont="1" applyBorder="1"/>
    <xf numFmtId="43" fontId="1" fillId="0" borderId="0" xfId="1" applyFont="1" applyBorder="1"/>
    <xf numFmtId="43" fontId="1" fillId="0" borderId="0" xfId="1" applyFont="1" applyBorder="1" applyAlignment="1">
      <alignment horizontal="center"/>
    </xf>
    <xf numFmtId="0" fontId="0" fillId="0" borderId="12" xfId="0" applyBorder="1"/>
    <xf numFmtId="43" fontId="0" fillId="0" borderId="12" xfId="1" applyFont="1" applyBorder="1"/>
    <xf numFmtId="43" fontId="5" fillId="0" borderId="9" xfId="1" applyFont="1" applyFill="1" applyBorder="1"/>
    <xf numFmtId="43" fontId="5" fillId="2" borderId="0" xfId="1" applyFont="1" applyFill="1" applyBorder="1"/>
    <xf numFmtId="43" fontId="5" fillId="2" borderId="5" xfId="1" applyFont="1" applyFill="1" applyBorder="1"/>
    <xf numFmtId="43" fontId="5" fillId="0" borderId="2" xfId="1" applyFont="1" applyBorder="1"/>
    <xf numFmtId="43" fontId="5" fillId="0" borderId="8" xfId="1" applyFont="1" applyBorder="1"/>
    <xf numFmtId="43" fontId="5" fillId="0" borderId="0" xfId="1" applyFont="1" applyFill="1" applyBorder="1"/>
    <xf numFmtId="43" fontId="2" fillId="0" borderId="9" xfId="1" applyFont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0" fontId="6" fillId="0" borderId="7" xfId="0" applyFont="1" applyBorder="1"/>
    <xf numFmtId="0" fontId="6" fillId="0" borderId="7" xfId="0" applyFont="1" applyFill="1" applyBorder="1"/>
    <xf numFmtId="0" fontId="7" fillId="2" borderId="1" xfId="0" applyFont="1" applyFill="1" applyBorder="1"/>
    <xf numFmtId="0" fontId="2" fillId="0" borderId="7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left"/>
    </xf>
    <xf numFmtId="43" fontId="2" fillId="0" borderId="5" xfId="1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43" fontId="2" fillId="2" borderId="9" xfId="1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center" wrapText="1"/>
    </xf>
    <xf numFmtId="43" fontId="2" fillId="2" borderId="13" xfId="1" applyFont="1" applyFill="1" applyBorder="1" applyAlignment="1">
      <alignment horizontal="center"/>
    </xf>
    <xf numFmtId="43" fontId="2" fillId="2" borderId="14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13" workbookViewId="0">
      <selection activeCell="A41" sqref="A41"/>
    </sheetView>
  </sheetViews>
  <sheetFormatPr defaultRowHeight="12.75" x14ac:dyDescent="0.2"/>
  <cols>
    <col min="2" max="2" width="18.28515625" customWidth="1"/>
    <col min="3" max="3" width="11.28515625" style="2" customWidth="1"/>
    <col min="4" max="4" width="11" style="2" customWidth="1"/>
    <col min="5" max="5" width="14" style="2" customWidth="1"/>
    <col min="6" max="6" width="15.140625" style="2" customWidth="1"/>
  </cols>
  <sheetData>
    <row r="1" spans="1:6" ht="15.75" x14ac:dyDescent="0.25">
      <c r="A1" s="66" t="s">
        <v>7</v>
      </c>
      <c r="B1" s="66"/>
      <c r="C1" s="66"/>
      <c r="D1" s="66"/>
      <c r="E1" s="66"/>
      <c r="F1" s="66"/>
    </row>
    <row r="2" spans="1:6" ht="15.75" x14ac:dyDescent="0.25">
      <c r="A2" s="66" t="s">
        <v>8</v>
      </c>
      <c r="B2" s="66"/>
      <c r="C2" s="66"/>
      <c r="D2" s="66"/>
      <c r="E2" s="66"/>
      <c r="F2" s="66"/>
    </row>
    <row r="3" spans="1:6" x14ac:dyDescent="0.2">
      <c r="A3" s="1"/>
    </row>
    <row r="4" spans="1:6" ht="17.25" customHeight="1" x14ac:dyDescent="0.25">
      <c r="A4" s="51" t="s">
        <v>17</v>
      </c>
      <c r="B4" s="3"/>
      <c r="C4" s="4"/>
      <c r="D4" s="4"/>
      <c r="E4" s="64" t="s">
        <v>12</v>
      </c>
      <c r="F4" s="48" t="s">
        <v>13</v>
      </c>
    </row>
    <row r="5" spans="1:6" ht="38.25" x14ac:dyDescent="0.2">
      <c r="A5" s="60" t="s">
        <v>15</v>
      </c>
      <c r="B5" s="61" t="s">
        <v>16</v>
      </c>
      <c r="C5" s="62" t="s">
        <v>10</v>
      </c>
      <c r="D5" s="63" t="s">
        <v>11</v>
      </c>
      <c r="E5" s="65" t="s">
        <v>31</v>
      </c>
      <c r="F5" s="65" t="s">
        <v>32</v>
      </c>
    </row>
    <row r="6" spans="1:6" ht="18" customHeight="1" x14ac:dyDescent="0.2">
      <c r="A6" s="57" t="s">
        <v>30</v>
      </c>
      <c r="B6" s="55"/>
      <c r="C6" s="58"/>
      <c r="D6" s="59"/>
      <c r="E6" s="56"/>
      <c r="F6" s="56"/>
    </row>
    <row r="7" spans="1:6" ht="17.25" customHeight="1" x14ac:dyDescent="0.25">
      <c r="A7" s="49" t="s">
        <v>0</v>
      </c>
      <c r="B7" s="7"/>
      <c r="C7" s="8"/>
      <c r="D7" s="8"/>
      <c r="E7" s="9"/>
      <c r="F7" s="10"/>
    </row>
    <row r="8" spans="1:6" ht="13.5" customHeight="1" x14ac:dyDescent="0.2">
      <c r="A8" s="52" t="s">
        <v>19</v>
      </c>
      <c r="B8" s="54" t="s">
        <v>21</v>
      </c>
      <c r="C8" s="12">
        <v>895.45</v>
      </c>
      <c r="D8" s="41">
        <f>C8*25%</f>
        <v>223.86250000000001</v>
      </c>
      <c r="E8" s="41">
        <f>D8/2</f>
        <v>111.93125000000001</v>
      </c>
      <c r="F8" s="41">
        <f>(D8*12)/19</f>
        <v>141.38684210526318</v>
      </c>
    </row>
    <row r="9" spans="1:6" ht="13.5" customHeight="1" x14ac:dyDescent="0.2">
      <c r="A9" s="52" t="s">
        <v>19</v>
      </c>
      <c r="B9" s="54" t="s">
        <v>22</v>
      </c>
      <c r="C9" s="12">
        <v>895.45</v>
      </c>
      <c r="D9" s="41">
        <v>447.74</v>
      </c>
      <c r="E9" s="41">
        <f>D9/2</f>
        <v>223.87</v>
      </c>
      <c r="F9" s="41"/>
    </row>
    <row r="10" spans="1:6" ht="13.5" customHeight="1" x14ac:dyDescent="0.2">
      <c r="A10" s="52" t="s">
        <v>20</v>
      </c>
      <c r="B10" s="54" t="s">
        <v>22</v>
      </c>
      <c r="C10" s="12">
        <v>2421.44</v>
      </c>
      <c r="D10" s="41">
        <f t="shared" ref="D10" si="0">C10*50%</f>
        <v>1210.72</v>
      </c>
      <c r="E10" s="41">
        <f>D10/2</f>
        <v>605.36</v>
      </c>
      <c r="F10" s="41"/>
    </row>
    <row r="11" spans="1:6" ht="13.5" customHeight="1" x14ac:dyDescent="0.2">
      <c r="A11" s="53" t="s">
        <v>20</v>
      </c>
      <c r="B11" s="54" t="s">
        <v>21</v>
      </c>
      <c r="C11" s="12">
        <v>2421.44</v>
      </c>
      <c r="D11" s="41">
        <f>C11*25%</f>
        <v>605.36</v>
      </c>
      <c r="E11" s="41">
        <f>D11/2</f>
        <v>302.68</v>
      </c>
      <c r="F11" s="41">
        <f>(D11*12)/19</f>
        <v>382.33263157894737</v>
      </c>
    </row>
    <row r="12" spans="1:6" x14ac:dyDescent="0.2">
      <c r="A12" s="5"/>
      <c r="B12" s="5"/>
      <c r="C12" s="16"/>
      <c r="D12" s="42"/>
      <c r="E12" s="42"/>
      <c r="F12" s="43"/>
    </row>
    <row r="13" spans="1:6" ht="17.25" customHeight="1" x14ac:dyDescent="0.25">
      <c r="A13" s="49" t="s">
        <v>1</v>
      </c>
      <c r="B13" s="17"/>
      <c r="C13" s="9"/>
      <c r="D13" s="44"/>
      <c r="E13" s="44"/>
      <c r="F13" s="45"/>
    </row>
    <row r="14" spans="1:6" ht="13.5" customHeight="1" x14ac:dyDescent="0.2">
      <c r="A14" s="52" t="s">
        <v>19</v>
      </c>
      <c r="B14" s="54" t="s">
        <v>21</v>
      </c>
      <c r="C14" s="12">
        <v>1129.8699999999999</v>
      </c>
      <c r="D14" s="41">
        <v>282.48</v>
      </c>
      <c r="E14" s="41">
        <v>141.24</v>
      </c>
      <c r="F14" s="41">
        <f>(D14*12)/19</f>
        <v>178.40842105263158</v>
      </c>
    </row>
    <row r="15" spans="1:6" ht="13.5" customHeight="1" x14ac:dyDescent="0.2">
      <c r="A15" s="52" t="s">
        <v>19</v>
      </c>
      <c r="B15" s="54" t="s">
        <v>22</v>
      </c>
      <c r="C15" s="12">
        <v>1129.8699999999999</v>
      </c>
      <c r="D15" s="41">
        <f t="shared" ref="D15:D16" si="1">C15*50%</f>
        <v>564.93499999999995</v>
      </c>
      <c r="E15" s="41">
        <f>(D15*12)/24</f>
        <v>282.46749999999997</v>
      </c>
      <c r="F15" s="41"/>
    </row>
    <row r="16" spans="1:6" ht="13.5" customHeight="1" x14ac:dyDescent="0.2">
      <c r="A16" s="52" t="s">
        <v>20</v>
      </c>
      <c r="B16" s="54" t="s">
        <v>22</v>
      </c>
      <c r="C16" s="12">
        <v>2730.87</v>
      </c>
      <c r="D16" s="41">
        <f t="shared" si="1"/>
        <v>1365.4349999999999</v>
      </c>
      <c r="E16" s="41">
        <f>(D16*12)/24</f>
        <v>682.71750000000009</v>
      </c>
      <c r="F16" s="41"/>
    </row>
    <row r="17" spans="1:6" ht="13.5" customHeight="1" x14ac:dyDescent="0.2">
      <c r="A17" s="53" t="s">
        <v>20</v>
      </c>
      <c r="B17" s="54" t="s">
        <v>21</v>
      </c>
      <c r="C17" s="12">
        <v>2730.87</v>
      </c>
      <c r="D17" s="41">
        <f>C17*25%</f>
        <v>682.71749999999997</v>
      </c>
      <c r="E17" s="41">
        <f>D17/2</f>
        <v>341.35874999999999</v>
      </c>
      <c r="F17" s="41">
        <f>(D17*12)/19</f>
        <v>431.19000000000005</v>
      </c>
    </row>
    <row r="18" spans="1:6" x14ac:dyDescent="0.2">
      <c r="A18" s="33"/>
      <c r="B18" s="33"/>
      <c r="C18" s="16"/>
      <c r="D18" s="42"/>
      <c r="E18" s="42"/>
      <c r="F18" s="42"/>
    </row>
    <row r="19" spans="1:6" ht="17.25" customHeight="1" x14ac:dyDescent="0.25">
      <c r="A19" s="50" t="s">
        <v>29</v>
      </c>
      <c r="B19" s="20"/>
      <c r="C19" s="29"/>
      <c r="D19" s="46"/>
      <c r="E19" s="46"/>
      <c r="F19" s="46"/>
    </row>
    <row r="20" spans="1:6" ht="13.5" customHeight="1" x14ac:dyDescent="0.2">
      <c r="A20" s="52" t="s">
        <v>19</v>
      </c>
      <c r="B20" s="54" t="s">
        <v>21</v>
      </c>
      <c r="C20" s="12">
        <v>920.15</v>
      </c>
      <c r="D20" s="41">
        <f>C20*25%</f>
        <v>230.03749999999999</v>
      </c>
      <c r="E20" s="41">
        <f>(D20*12)/24</f>
        <v>115.01875</v>
      </c>
      <c r="F20" s="41">
        <f>(D20*12)/19</f>
        <v>145.28684210526316</v>
      </c>
    </row>
    <row r="21" spans="1:6" ht="13.5" customHeight="1" x14ac:dyDescent="0.2">
      <c r="A21" s="52" t="s">
        <v>20</v>
      </c>
      <c r="B21" s="54" t="s">
        <v>21</v>
      </c>
      <c r="C21" s="12">
        <v>2488.21</v>
      </c>
      <c r="D21" s="41">
        <v>622.05999999999995</v>
      </c>
      <c r="E21" s="41">
        <f>(D21*12)/24</f>
        <v>311.02999999999997</v>
      </c>
      <c r="F21" s="41">
        <f>(D21*12)/19</f>
        <v>392.87999999999994</v>
      </c>
    </row>
    <row r="22" spans="1:6" x14ac:dyDescent="0.2">
      <c r="A22" s="33"/>
      <c r="B22" s="33"/>
      <c r="C22" s="16"/>
      <c r="D22" s="16"/>
      <c r="E22" s="16"/>
      <c r="F22" s="16"/>
    </row>
    <row r="23" spans="1:6" ht="17.25" customHeight="1" x14ac:dyDescent="0.25">
      <c r="A23" s="49" t="s">
        <v>18</v>
      </c>
      <c r="B23" s="17"/>
      <c r="C23" s="29"/>
      <c r="D23" s="29"/>
      <c r="E23" s="29"/>
      <c r="F23" s="35"/>
    </row>
    <row r="24" spans="1:6" ht="13.5" customHeight="1" x14ac:dyDescent="0.2">
      <c r="A24" s="23" t="s">
        <v>19</v>
      </c>
      <c r="B24" s="24"/>
      <c r="C24" s="12">
        <v>363.45</v>
      </c>
      <c r="D24" s="25">
        <v>90.87</v>
      </c>
      <c r="E24" s="26"/>
      <c r="F24" s="26"/>
    </row>
    <row r="25" spans="1:6" x14ac:dyDescent="0.2">
      <c r="A25" s="5"/>
      <c r="B25" s="5"/>
      <c r="C25" s="16"/>
      <c r="D25" s="16"/>
      <c r="E25" s="16"/>
      <c r="F25" s="6"/>
    </row>
    <row r="26" spans="1:6" ht="17.25" customHeight="1" x14ac:dyDescent="0.25">
      <c r="A26" s="49" t="s">
        <v>26</v>
      </c>
      <c r="B26" s="7"/>
      <c r="C26" s="29"/>
      <c r="D26" s="29"/>
      <c r="E26" s="29"/>
      <c r="F26" s="35"/>
    </row>
    <row r="27" spans="1:6" ht="13.5" customHeight="1" x14ac:dyDescent="0.2">
      <c r="A27" s="36" t="s">
        <v>23</v>
      </c>
      <c r="B27" s="11"/>
      <c r="C27" s="12"/>
      <c r="D27" s="12">
        <v>7.4</v>
      </c>
      <c r="E27" s="12">
        <v>7.4</v>
      </c>
      <c r="F27" s="12">
        <f>(D27*12)/10</f>
        <v>8.8800000000000008</v>
      </c>
    </row>
    <row r="28" spans="1:6" ht="13.5" customHeight="1" x14ac:dyDescent="0.2">
      <c r="A28" s="22" t="s">
        <v>24</v>
      </c>
      <c r="B28" s="13"/>
      <c r="C28" s="12"/>
      <c r="D28" s="12">
        <v>12.58</v>
      </c>
      <c r="E28" s="12">
        <v>12.58</v>
      </c>
      <c r="F28" s="12">
        <f>(D28*12)/10</f>
        <v>15.096</v>
      </c>
    </row>
    <row r="29" spans="1:6" ht="13.5" customHeight="1" x14ac:dyDescent="0.2">
      <c r="A29" s="22" t="s">
        <v>25</v>
      </c>
      <c r="B29" s="13"/>
      <c r="C29" s="12"/>
      <c r="D29" s="12">
        <v>12.95</v>
      </c>
      <c r="E29" s="12">
        <v>12.95</v>
      </c>
      <c r="F29" s="12">
        <f>(D29*12)/10</f>
        <v>15.539999999999997</v>
      </c>
    </row>
    <row r="30" spans="1:6" ht="13.5" customHeight="1" x14ac:dyDescent="0.2">
      <c r="A30" s="21" t="s">
        <v>20</v>
      </c>
      <c r="B30" s="15"/>
      <c r="C30" s="12"/>
      <c r="D30" s="12">
        <v>20.36</v>
      </c>
      <c r="E30" s="12">
        <v>20.36</v>
      </c>
      <c r="F30" s="12">
        <f>(D30*12)/10</f>
        <v>24.431999999999999</v>
      </c>
    </row>
    <row r="31" spans="1:6" x14ac:dyDescent="0.2">
      <c r="A31" s="33"/>
      <c r="B31" s="33"/>
      <c r="C31" s="34"/>
      <c r="D31" s="34"/>
      <c r="E31" s="34"/>
      <c r="F31" s="34"/>
    </row>
    <row r="32" spans="1:6" ht="15" customHeight="1" x14ac:dyDescent="0.25">
      <c r="A32" s="49" t="s">
        <v>27</v>
      </c>
      <c r="B32" s="17"/>
    </row>
    <row r="33" spans="1:6" ht="13.5" customHeight="1" x14ac:dyDescent="0.2">
      <c r="A33" s="27" t="s">
        <v>23</v>
      </c>
      <c r="B33" s="28"/>
      <c r="C33" s="26"/>
      <c r="D33" s="12">
        <v>41.74</v>
      </c>
      <c r="E33" s="12">
        <v>20.87</v>
      </c>
      <c r="F33" s="12">
        <f>(D33*12)/19</f>
        <v>26.362105263157893</v>
      </c>
    </row>
    <row r="34" spans="1:6" ht="13.5" customHeight="1" x14ac:dyDescent="0.2">
      <c r="A34" s="27" t="s">
        <v>20</v>
      </c>
      <c r="B34" s="28"/>
      <c r="C34" s="26"/>
      <c r="D34" s="12">
        <v>122.26</v>
      </c>
      <c r="E34" s="12">
        <f>(D34*12)/24</f>
        <v>61.13</v>
      </c>
      <c r="F34" s="12">
        <f>(D34*12)/19</f>
        <v>77.216842105263169</v>
      </c>
    </row>
    <row r="35" spans="1:6" x14ac:dyDescent="0.2">
      <c r="A35" s="31"/>
      <c r="B35" s="32"/>
      <c r="C35" s="34"/>
      <c r="D35" s="34"/>
      <c r="E35" s="34"/>
      <c r="F35" s="34"/>
    </row>
    <row r="36" spans="1:6" x14ac:dyDescent="0.2">
      <c r="A36" s="19"/>
      <c r="B36" s="19"/>
      <c r="C36" s="37" t="s">
        <v>2</v>
      </c>
      <c r="D36" s="37" t="s">
        <v>3</v>
      </c>
      <c r="E36" s="8"/>
      <c r="F36" s="8"/>
    </row>
    <row r="37" spans="1:6" x14ac:dyDescent="0.2">
      <c r="A37" s="19"/>
      <c r="B37" s="19"/>
      <c r="C37" s="38" t="s">
        <v>4</v>
      </c>
      <c r="D37" s="37" t="s">
        <v>5</v>
      </c>
      <c r="E37" s="8"/>
      <c r="F37" s="8"/>
    </row>
    <row r="38" spans="1:6" ht="17.25" customHeight="1" x14ac:dyDescent="0.25">
      <c r="A38" s="49" t="s">
        <v>6</v>
      </c>
      <c r="B38" s="39"/>
      <c r="C38" s="18"/>
      <c r="D38" s="18"/>
      <c r="E38" s="47" t="s">
        <v>14</v>
      </c>
      <c r="F38" s="47" t="s">
        <v>9</v>
      </c>
    </row>
    <row r="39" spans="1:6" ht="13.5" customHeight="1" x14ac:dyDescent="0.2">
      <c r="A39" s="14"/>
      <c r="B39" s="54" t="s">
        <v>21</v>
      </c>
      <c r="C39" s="18">
        <v>10000</v>
      </c>
      <c r="D39" s="18">
        <v>26</v>
      </c>
      <c r="E39" s="26">
        <v>2.17</v>
      </c>
      <c r="F39" s="26">
        <v>2.6</v>
      </c>
    </row>
    <row r="40" spans="1:6" ht="13.5" customHeight="1" x14ac:dyDescent="0.2">
      <c r="A40" s="30"/>
      <c r="B40" s="30" t="s">
        <v>28</v>
      </c>
      <c r="C40" s="26"/>
      <c r="D40" s="26"/>
      <c r="E40" s="40">
        <v>4.34</v>
      </c>
      <c r="F40" s="26"/>
    </row>
    <row r="41" spans="1:6" x14ac:dyDescent="0.2">
      <c r="A41" s="19"/>
      <c r="B41" s="19"/>
      <c r="C41" s="8"/>
      <c r="D41" s="8"/>
      <c r="E41" s="8"/>
      <c r="F41" s="9"/>
    </row>
  </sheetData>
  <mergeCells count="2">
    <mergeCell ref="A2:F2"/>
    <mergeCell ref="A1:F1"/>
  </mergeCells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FY21 July</vt:lpstr>
    </vt:vector>
  </TitlesOfParts>
  <Company>Carver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Kay</dc:creator>
  <cp:lastModifiedBy>Kathy Kay</cp:lastModifiedBy>
  <cp:lastPrinted>2020-04-15T14:41:09Z</cp:lastPrinted>
  <dcterms:created xsi:type="dcterms:W3CDTF">2020-04-15T14:04:32Z</dcterms:created>
  <dcterms:modified xsi:type="dcterms:W3CDTF">2020-04-15T17:46:06Z</dcterms:modified>
</cp:coreProperties>
</file>